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<sst xmlns="http://schemas.openxmlformats.org/spreadsheetml/2006/main" count="48" uniqueCount="48">
  <si>
    <t>RaNGE #20 - New Stars of Four Seasons</t>
  </si>
  <si>
    <t>Information and Rules:</t>
  </si>
  <si>
    <t>https://www.shrinemaiden.org/forum/index.php/topic,23115.msg1421685.html#msg1421685</t>
  </si>
  <si>
    <t>Download Links:</t>
  </si>
  <si>
    <t>https://www.shrinemaiden.org/forum/index.php/topic,23115.msg1421773.html#msg1421773</t>
  </si>
  <si>
    <t>All individual scores are out of 20 points. The sum of scores is out of 60 points.</t>
  </si>
  <si>
    <t xml:space="preserve">Contestant </t>
  </si>
  <si>
    <t>Crested's Score</t>
  </si>
  <si>
    <t>Crested's Comments</t>
  </si>
  <si>
    <t>Tricky's Score</t>
  </si>
  <si>
    <t>Tricky's Comments</t>
  </si>
  <si>
    <t>yeashie's Score</t>
  </si>
  <si>
    <t>yeashie's comments</t>
  </si>
  <si>
    <t>Sum of Scores</t>
  </si>
  <si>
    <t>Average Score</t>
  </si>
  <si>
    <t>Rank</t>
  </si>
  <si>
    <t>TTBD &amp; Adam</t>
  </si>
  <si>
    <t>https://pastebin.com/33Ee2pej</t>
  </si>
  <si>
    <t>NecroHeart/Vigor</t>
  </si>
  <si>
    <t>https://pastebin.com/Bx04kPLj</t>
  </si>
  <si>
    <t>Python</t>
  </si>
  <si>
    <t>https://pastebin.com/b2zxUgVj</t>
  </si>
  <si>
    <t>Sparen</t>
  </si>
  <si>
    <t>https://pastebin.com/AsEn8e1r</t>
  </si>
  <si>
    <t>https://pastebin.com/qpg1enbF</t>
  </si>
  <si>
    <t>Gregory/GreenDinobot</t>
  </si>
  <si>
    <t>https://pastebin.com/WCCWxsTq</t>
  </si>
  <si>
    <t>Achy</t>
  </si>
  <si>
    <t>https://pastebin.com/GGBQ4x4V</t>
  </si>
  <si>
    <t>Conarnar</t>
  </si>
  <si>
    <t>https://pastebin.com/yhgaUDyU</t>
  </si>
  <si>
    <t>JDude</t>
  </si>
  <si>
    <t>https://pastebin.com/ttX62YhT</t>
  </si>
  <si>
    <t>Andi</t>
  </si>
  <si>
    <t>https://pastebin.com/LcKNjQ2C</t>
  </si>
  <si>
    <t>Crescendo</t>
  </si>
  <si>
    <t>https://pastebin.com/HvC2Xj7q</t>
  </si>
  <si>
    <t>Asthmagician</t>
  </si>
  <si>
    <t>https://pastebin.com/FYJLwQg4</t>
  </si>
  <si>
    <t>https://pastebin.com/b7xqXSCe</t>
  </si>
  <si>
    <t>Kinedyme</t>
  </si>
  <si>
    <t>https://pastebin.com/jihVRYyS</t>
  </si>
  <si>
    <t>Zino</t>
  </si>
  <si>
    <t>https://pastebin.com/XYx3HZGR</t>
  </si>
  <si>
    <t>Tad Marx Barba</t>
  </si>
  <si>
    <t>https://pastebin.com/fjAcLsEM</t>
  </si>
  <si>
    <t>Overall Averages</t>
  </si>
  <si>
    <t>Standard Deviation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</si>
</sst>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name val="Arial"/>
    </font>
    <font>
      <u/>
      <color rgb="FF1155CC"/>
      <name val="Arial"/>
    </font>
    <font>
      <color rgb="FF0000FF"/>
      <name val="Arial"/>
    </font>
    <font>
      <sz val="11.0"/>
      <color rgb="FF000000"/>
      <name val="Inconsolata"/>
    </font>
    <font>
      <u/>
      <color rgb="FF1155CC"/>
      <name val="Arial"/>
    </font>
    <font>
      <color rgb="FF000000"/>
      <name val="Arial"/>
    </font>
    <font>
      <u/>
      <color rgb="FF0000FF"/>
    </font>
    <font>
      <u/>
      <color rgb="FF1155CC"/>
      <name val="Arial"/>
    </font>
    <font>
      <u/>
      <color rgb="FF1155CC"/>
      <name val="Arial"/>
    </font>
    <font>
      <u/>
      <color rgb="FF0000FF"/>
    </font>
    <font>
      <u/>
      <color rgb="FF1155CC"/>
      <name val="Arial"/>
    </font>
    <font>
      <u/>
      <color rgb="FF0000FF"/>
    </font>
    <font>
      <u/>
      <color rgb="FF1155CC"/>
      <name val="Arial"/>
    </font>
    <font>
      <u/>
      <color rgb="FF0000FF"/>
    </font>
    <font>
      <u/>
      <color rgb="FF1155CC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D700"/>
        <bgColor rgb="FFFFD700"/>
      </patternFill>
    </fill>
    <fill>
      <patternFill patternType="solid">
        <fgColor rgb="FFEFEFEF"/>
        <bgColor rgb="FFEFEFEF"/>
      </patternFill>
    </fill>
    <fill>
      <patternFill patternType="solid">
        <fgColor rgb="FFC0C0C0"/>
        <bgColor rgb="FFC0C0C0"/>
      </patternFill>
    </fill>
    <fill>
      <patternFill patternType="solid">
        <fgColor rgb="FFCD7F32"/>
        <bgColor rgb="FFCD7F32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0" fontId="3" numFmtId="0" xfId="0" applyAlignment="1" applyFont="1">
      <alignment readingOrder="0" vertical="bottom"/>
    </xf>
    <xf borderId="0" fillId="2" fontId="4" numFmtId="0" xfId="0" applyFill="1" applyFont="1"/>
    <xf borderId="0" fillId="0" fontId="1" numFmtId="0" xfId="0" applyAlignment="1" applyFont="1">
      <alignment readingOrder="0" vertical="bottom"/>
    </xf>
    <xf borderId="0" fillId="3" fontId="1" numFmtId="0" xfId="0" applyAlignment="1" applyFill="1" applyFont="1">
      <alignment horizontal="center" vertical="bottom"/>
    </xf>
    <xf borderId="0" fillId="3" fontId="1" numFmtId="0" xfId="0" applyAlignment="1" applyFont="1">
      <alignment horizontal="center" readingOrder="0" vertical="bottom"/>
    </xf>
    <xf borderId="0" fillId="3" fontId="1" numFmtId="0" xfId="0" applyAlignment="1" applyFont="1">
      <alignment horizontal="center" readingOrder="0" vertical="bottom"/>
    </xf>
    <xf borderId="0" fillId="3" fontId="1" numFmtId="0" xfId="0" applyAlignment="1" applyFont="1">
      <alignment vertical="bottom"/>
    </xf>
    <xf borderId="0" fillId="4" fontId="1" numFmtId="0" xfId="0" applyAlignment="1" applyFill="1" applyFont="1">
      <alignment horizontal="center" readingOrder="0" vertical="bottom"/>
    </xf>
    <xf borderId="0" fillId="4" fontId="5" numFmtId="0" xfId="0" applyAlignment="1" applyFont="1">
      <alignment horizontal="center" readingOrder="0" vertical="bottom"/>
    </xf>
    <xf borderId="0" fillId="4" fontId="6" numFmtId="0" xfId="0" applyAlignment="1" applyFont="1">
      <alignment horizontal="center" readingOrder="0" vertical="bottom"/>
    </xf>
    <xf borderId="0" fillId="4" fontId="7" numFmtId="0" xfId="0" applyAlignment="1" applyFont="1">
      <alignment horizontal="center" readingOrder="0"/>
    </xf>
    <xf borderId="0" fillId="4" fontId="1" numFmtId="0" xfId="0" applyAlignment="1" applyFont="1">
      <alignment horizontal="center" readingOrder="0" vertical="bottom"/>
    </xf>
    <xf borderId="0" fillId="5" fontId="8" numFmtId="0" xfId="0" applyAlignment="1" applyFill="1" applyFont="1">
      <alignment horizontal="center" readingOrder="0" shrinkToFit="0" vertical="center" wrapText="1"/>
    </xf>
    <xf borderId="0" fillId="4" fontId="1" numFmtId="0" xfId="0" applyAlignment="1" applyFont="1">
      <alignment horizontal="center" vertical="bottom"/>
    </xf>
    <xf borderId="0" fillId="4" fontId="0" numFmtId="0" xfId="0" applyFont="1"/>
    <xf borderId="0" fillId="4" fontId="6" numFmtId="0" xfId="0" applyAlignment="1" applyFont="1">
      <alignment shrinkToFit="0" vertical="bottom" wrapText="0"/>
    </xf>
    <xf borderId="0" fillId="4" fontId="1" numFmtId="0" xfId="0" applyAlignment="1" applyFont="1">
      <alignment vertical="bottom"/>
    </xf>
    <xf borderId="0" fillId="4" fontId="1" numFmtId="0" xfId="0" applyAlignment="1" applyFont="1">
      <alignment shrinkToFit="0" vertical="bottom" wrapText="0"/>
    </xf>
    <xf borderId="0" fillId="6" fontId="1" numFmtId="0" xfId="0" applyAlignment="1" applyFill="1" applyFont="1">
      <alignment horizontal="center" readingOrder="0" vertical="bottom"/>
    </xf>
    <xf borderId="0" fillId="6" fontId="9" numFmtId="0" xfId="0" applyAlignment="1" applyFont="1">
      <alignment horizontal="center" readingOrder="0" vertical="bottom"/>
    </xf>
    <xf borderId="0" fillId="6" fontId="6" numFmtId="0" xfId="0" applyAlignment="1" applyFont="1">
      <alignment horizontal="center" readingOrder="0" vertical="bottom"/>
    </xf>
    <xf borderId="0" fillId="6" fontId="10" numFmtId="0" xfId="0" applyAlignment="1" applyFont="1">
      <alignment horizontal="center" readingOrder="0"/>
    </xf>
    <xf borderId="0" fillId="6" fontId="1" numFmtId="0" xfId="0" applyAlignment="1" applyFont="1">
      <alignment horizontal="center" readingOrder="0" vertical="bottom"/>
    </xf>
    <xf borderId="0" fillId="6" fontId="1" numFmtId="0" xfId="0" applyAlignment="1" applyFont="1">
      <alignment horizontal="center" vertical="bottom"/>
    </xf>
    <xf borderId="0" fillId="6" fontId="0" numFmtId="0" xfId="0" applyFont="1"/>
    <xf borderId="0" fillId="6" fontId="1" numFmtId="0" xfId="0" applyAlignment="1" applyFont="1">
      <alignment vertical="bottom"/>
    </xf>
    <xf borderId="0" fillId="7" fontId="1" numFmtId="0" xfId="0" applyAlignment="1" applyFill="1" applyFont="1">
      <alignment horizontal="center" readingOrder="0" vertical="bottom"/>
    </xf>
    <xf borderId="0" fillId="7" fontId="11" numFmtId="0" xfId="0" applyAlignment="1" applyFont="1">
      <alignment horizontal="center" readingOrder="0" vertical="bottom"/>
    </xf>
    <xf borderId="0" fillId="7" fontId="6" numFmtId="0" xfId="0" applyAlignment="1" applyFont="1">
      <alignment horizontal="center" readingOrder="0" vertical="bottom"/>
    </xf>
    <xf borderId="0" fillId="7" fontId="12" numFmtId="0" xfId="0" applyAlignment="1" applyFont="1">
      <alignment horizontal="center" readingOrder="0"/>
    </xf>
    <xf borderId="0" fillId="7" fontId="1" numFmtId="0" xfId="0" applyAlignment="1" applyFont="1">
      <alignment horizontal="center" readingOrder="0" vertical="bottom"/>
    </xf>
    <xf borderId="0" fillId="7" fontId="1" numFmtId="0" xfId="0" applyAlignment="1" applyFont="1">
      <alignment horizontal="center" vertical="bottom"/>
    </xf>
    <xf borderId="0" fillId="7" fontId="0" numFmtId="0" xfId="0" applyFont="1"/>
    <xf borderId="0" fillId="7" fontId="6" numFmtId="0" xfId="0" applyAlignment="1" applyFont="1">
      <alignment shrinkToFit="0" vertical="bottom" wrapText="0"/>
    </xf>
    <xf borderId="0" fillId="7" fontId="1" numFmtId="0" xfId="0" applyAlignment="1" applyFont="1">
      <alignment vertical="bottom"/>
    </xf>
    <xf borderId="0" fillId="7" fontId="1" numFmtId="0" xfId="0" applyAlignment="1" applyFont="1">
      <alignment shrinkToFit="0" vertical="bottom" wrapText="0"/>
    </xf>
    <xf borderId="0" fillId="5" fontId="1" numFmtId="0" xfId="0" applyAlignment="1" applyFont="1">
      <alignment horizontal="center" readingOrder="0" vertical="bottom"/>
    </xf>
    <xf borderId="0" fillId="5" fontId="6" numFmtId="0" xfId="0" applyAlignment="1" applyFont="1">
      <alignment horizontal="center" readingOrder="0" vertical="bottom"/>
    </xf>
    <xf borderId="0" fillId="5" fontId="13" numFmtId="0" xfId="0" applyAlignment="1" applyFont="1">
      <alignment horizontal="center" readingOrder="0" vertical="bottom"/>
    </xf>
    <xf borderId="0" fillId="5" fontId="6" numFmtId="0" xfId="0" applyAlignment="1" applyFont="1">
      <alignment horizontal="center" readingOrder="0" vertical="bottom"/>
    </xf>
    <xf borderId="0" fillId="5" fontId="14" numFmtId="0" xfId="0" applyAlignment="1" applyFont="1">
      <alignment horizontal="center" readingOrder="0"/>
    </xf>
    <xf borderId="0" fillId="5" fontId="1" numFmtId="0" xfId="0" applyAlignment="1" applyFont="1">
      <alignment horizontal="center" readingOrder="0" vertical="bottom"/>
    </xf>
    <xf borderId="0" fillId="5" fontId="1" numFmtId="0" xfId="0" applyAlignment="1" applyFont="1">
      <alignment horizontal="center" vertical="bottom"/>
    </xf>
    <xf borderId="0" fillId="5" fontId="0" numFmtId="0" xfId="0" applyFont="1"/>
    <xf borderId="0" fillId="5" fontId="1" numFmtId="0" xfId="0" applyAlignment="1" applyFont="1">
      <alignment vertical="bottom"/>
    </xf>
    <xf borderId="1" fillId="5" fontId="1" numFmtId="0" xfId="0" applyAlignment="1" applyBorder="1" applyFont="1">
      <alignment vertical="bottom"/>
    </xf>
    <xf borderId="0" fillId="5" fontId="6" numFmtId="0" xfId="0" applyAlignment="1" applyFont="1">
      <alignment shrinkToFit="0" vertical="bottom" wrapText="0"/>
    </xf>
    <xf borderId="0" fillId="5" fontId="1" numFmtId="0" xfId="0" applyAlignment="1" applyFont="1">
      <alignment shrinkToFit="0" vertical="bottom" wrapText="0"/>
    </xf>
    <xf borderId="1" fillId="5" fontId="6" numFmtId="0" xfId="0" applyAlignment="1" applyBorder="1" applyFont="1">
      <alignment shrinkToFit="0" vertical="bottom" wrapText="0"/>
    </xf>
    <xf borderId="0" fillId="5" fontId="15" numFmtId="0" xfId="0" applyAlignment="1" applyFont="1">
      <alignment horizontal="center" readingOrder="0" vertical="bottom"/>
    </xf>
    <xf borderId="0" fillId="5" fontId="6" numFmtId="0" xfId="0" applyAlignment="1" applyFont="1">
      <alignment horizontal="center" readingOrder="0"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pastebin.com/ttX62YhT" TargetMode="External"/><Relationship Id="rId10" Type="http://schemas.openxmlformats.org/officeDocument/2006/relationships/hyperlink" Target="https://pastebin.com/yhgaUDyU" TargetMode="External"/><Relationship Id="rId13" Type="http://schemas.openxmlformats.org/officeDocument/2006/relationships/hyperlink" Target="https://pastebin.com/HvC2Xj7q" TargetMode="External"/><Relationship Id="rId12" Type="http://schemas.openxmlformats.org/officeDocument/2006/relationships/hyperlink" Target="https://pastebin.com/LcKNjQ2C" TargetMode="External"/><Relationship Id="rId1" Type="http://schemas.openxmlformats.org/officeDocument/2006/relationships/hyperlink" Target="https://www.shrinemaiden.org/forum/index.php/topic,23115.msg1421685.html" TargetMode="External"/><Relationship Id="rId2" Type="http://schemas.openxmlformats.org/officeDocument/2006/relationships/hyperlink" Target="https://www.shrinemaiden.org/forum/index.php/topic,23115.msg1421773.html" TargetMode="External"/><Relationship Id="rId3" Type="http://schemas.openxmlformats.org/officeDocument/2006/relationships/hyperlink" Target="https://pastebin.com/33Ee2pej" TargetMode="External"/><Relationship Id="rId4" Type="http://schemas.openxmlformats.org/officeDocument/2006/relationships/hyperlink" Target="https://pastebin.com/Bx04kPLj" TargetMode="External"/><Relationship Id="rId9" Type="http://schemas.openxmlformats.org/officeDocument/2006/relationships/hyperlink" Target="https://pastebin.com/GGBQ4x4V" TargetMode="External"/><Relationship Id="rId15" Type="http://schemas.openxmlformats.org/officeDocument/2006/relationships/hyperlink" Target="https://pastebin.com/b7xqXSCe" TargetMode="External"/><Relationship Id="rId14" Type="http://schemas.openxmlformats.org/officeDocument/2006/relationships/hyperlink" Target="https://pastebin.com/FYJLwQg4" TargetMode="External"/><Relationship Id="rId17" Type="http://schemas.openxmlformats.org/officeDocument/2006/relationships/hyperlink" Target="https://pastebin.com/XYx3HZGR" TargetMode="External"/><Relationship Id="rId16" Type="http://schemas.openxmlformats.org/officeDocument/2006/relationships/hyperlink" Target="https://pastebin.com/jihVRYyS" TargetMode="External"/><Relationship Id="rId5" Type="http://schemas.openxmlformats.org/officeDocument/2006/relationships/hyperlink" Target="https://pastebin.com/b2zxUgVj" TargetMode="External"/><Relationship Id="rId19" Type="http://schemas.openxmlformats.org/officeDocument/2006/relationships/drawing" Target="../drawings/drawing1.xml"/><Relationship Id="rId6" Type="http://schemas.openxmlformats.org/officeDocument/2006/relationships/hyperlink" Target="https://pastebin.com/AsEn8e1r" TargetMode="External"/><Relationship Id="rId18" Type="http://schemas.openxmlformats.org/officeDocument/2006/relationships/hyperlink" Target="https://pastebin.com/fjAcLsEM" TargetMode="External"/><Relationship Id="rId7" Type="http://schemas.openxmlformats.org/officeDocument/2006/relationships/hyperlink" Target="https://pastebin.com/qpg1enbF" TargetMode="External"/><Relationship Id="rId8" Type="http://schemas.openxmlformats.org/officeDocument/2006/relationships/hyperlink" Target="https://pastebin.com/WCCWxsT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0"/>
    <col customWidth="1" min="2" max="2" width="21.43"/>
    <col customWidth="1" min="3" max="3" width="28.57"/>
    <col customWidth="1" min="5" max="5" width="28.29"/>
    <col customWidth="1" min="7" max="7" width="27.0"/>
  </cols>
  <sheetData>
    <row r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2" t="s">
        <v>1</v>
      </c>
      <c r="B2" s="4" t="s">
        <v>2</v>
      </c>
      <c r="C2" s="5"/>
      <c r="D2" s="5"/>
      <c r="E2" s="2"/>
      <c r="F2" s="6" t="str">
        <f>HYPERLINK("https://www.shrinemaiden.org/forum/index.php/topic,23115.msg1428481.html#msg1428481","Results: https://www.shrinemaiden.org/forum/index.php/topic,23115.msg1428481.html#msg1428481")</f>
        <v>Results: https://www.shrinemaiden.org/forum/index.php/topic,23115.msg1428481.html#msg1428481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2" t="s">
        <v>3</v>
      </c>
      <c r="B3" s="4" t="s">
        <v>4</v>
      </c>
      <c r="C3" s="5"/>
      <c r="D3" s="5"/>
      <c r="E3" s="5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A4" s="2"/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>
      <c r="A5" s="1" t="s">
        <v>5</v>
      </c>
      <c r="B5" s="2"/>
      <c r="C5" s="2"/>
      <c r="D5" s="2"/>
      <c r="E5" s="7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>
      <c r="A6" s="2"/>
      <c r="B6" s="8"/>
      <c r="C6" s="8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1" t="s">
        <v>11</v>
      </c>
      <c r="G7" s="10" t="s">
        <v>12</v>
      </c>
      <c r="H7" s="9" t="s">
        <v>13</v>
      </c>
      <c r="I7" s="9" t="s">
        <v>14</v>
      </c>
      <c r="J7" s="9" t="s">
        <v>15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>
      <c r="A8" s="13" t="s">
        <v>16</v>
      </c>
      <c r="B8" s="13">
        <v>17.9</v>
      </c>
      <c r="C8" s="14" t="str">
        <f>HYPERLINK("https://pastebin.com/enNcw2tv","https://pastebin.com/enNcw2tv")</f>
        <v>https://pastebin.com/enNcw2tv</v>
      </c>
      <c r="D8" s="15">
        <v>18.47</v>
      </c>
      <c r="E8" s="16" t="s">
        <v>17</v>
      </c>
      <c r="F8" s="17">
        <v>16.0</v>
      </c>
      <c r="G8" s="18" t="str">
        <f>HYPERLINK("https://drive.google.com/drive/u/0/folders/1-6xTyosvE0G7auWsvPV5vHtB3nDcIw0P","See https://drive.google.com/drive/u/0/folders/1-6xTyosvE0G7auWsvPV5vHtB3nDcIw0P for yeashie's feedback until Tricky transcribes them into more pastebin links.")</f>
        <v>See https://drive.google.com/drive/u/0/folders/1-6xTyosvE0G7auWsvPV5vHtB3nDcIw0P for yeashie's feedback until Tricky transcribes them into more pastebin links.</v>
      </c>
      <c r="H8" s="13">
        <f t="shared" ref="H8:H21" si="1">B8 + D8 + F8</f>
        <v>52.37</v>
      </c>
      <c r="I8" s="19">
        <f t="shared" ref="I8:I21" si="2">(B8+D8+F8)/3</f>
        <v>17.45666667</v>
      </c>
      <c r="J8" s="20">
        <f t="shared" ref="J8:J21" si="3">RANK(H8,$H$8:$H$21,FALSE)</f>
        <v>1</v>
      </c>
      <c r="K8" s="21"/>
      <c r="L8" s="22"/>
      <c r="M8" s="2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>
      <c r="A9" s="24" t="s">
        <v>18</v>
      </c>
      <c r="B9" s="24">
        <v>16.9</v>
      </c>
      <c r="C9" s="25" t="str">
        <f>HYPERLINK("https://pastebin.com/WufNZS4m","https://pastebin.com/WufNZS4m")</f>
        <v>https://pastebin.com/WufNZS4m</v>
      </c>
      <c r="D9" s="26">
        <v>17.75</v>
      </c>
      <c r="E9" s="27" t="s">
        <v>19</v>
      </c>
      <c r="F9" s="28">
        <v>16.25</v>
      </c>
      <c r="H9" s="24">
        <f t="shared" si="1"/>
        <v>50.9</v>
      </c>
      <c r="I9" s="29">
        <f t="shared" si="2"/>
        <v>16.96666667</v>
      </c>
      <c r="J9" s="30">
        <f t="shared" si="3"/>
        <v>2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>
      <c r="A10" s="32" t="s">
        <v>20</v>
      </c>
      <c r="B10" s="32">
        <v>17.0</v>
      </c>
      <c r="C10" s="33" t="str">
        <f>HYPERLINK("https://pastebin.com/H3iCuGf7","https://pastebin.com/H3iCuGf7")</f>
        <v>https://pastebin.com/H3iCuGf7</v>
      </c>
      <c r="D10" s="34">
        <v>17.11</v>
      </c>
      <c r="E10" s="35" t="s">
        <v>21</v>
      </c>
      <c r="F10" s="36">
        <v>16.75</v>
      </c>
      <c r="H10" s="32">
        <f t="shared" si="1"/>
        <v>50.86</v>
      </c>
      <c r="I10" s="37">
        <f t="shared" si="2"/>
        <v>16.95333333</v>
      </c>
      <c r="J10" s="38">
        <f t="shared" si="3"/>
        <v>3</v>
      </c>
      <c r="K10" s="39"/>
      <c r="L10" s="40"/>
      <c r="M10" s="4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>
      <c r="A11" s="42" t="s">
        <v>22</v>
      </c>
      <c r="B11" s="43">
        <v>16.2</v>
      </c>
      <c r="C11" s="44" t="s">
        <v>23</v>
      </c>
      <c r="D11" s="45">
        <v>15.64</v>
      </c>
      <c r="E11" s="46" t="s">
        <v>24</v>
      </c>
      <c r="F11" s="47">
        <v>15.5</v>
      </c>
      <c r="H11" s="42">
        <f t="shared" si="1"/>
        <v>47.34</v>
      </c>
      <c r="I11" s="48">
        <f t="shared" si="2"/>
        <v>15.78</v>
      </c>
      <c r="J11" s="49">
        <f t="shared" si="3"/>
        <v>4</v>
      </c>
      <c r="K11" s="50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>
      <c r="A12" s="42" t="s">
        <v>25</v>
      </c>
      <c r="B12" s="42">
        <v>14.9</v>
      </c>
      <c r="C12" s="44" t="str">
        <f>HYPERLINK("https://pastebin.com/2U35WfCv","https://pastebin.com/2U35WfCv")</f>
        <v>https://pastebin.com/2U35WfCv</v>
      </c>
      <c r="D12" s="45">
        <v>14.48</v>
      </c>
      <c r="E12" s="46" t="s">
        <v>26</v>
      </c>
      <c r="F12" s="47">
        <v>15.0</v>
      </c>
      <c r="H12" s="42">
        <f t="shared" si="1"/>
        <v>44.38</v>
      </c>
      <c r="I12" s="48">
        <f t="shared" si="2"/>
        <v>14.79333333</v>
      </c>
      <c r="J12" s="49">
        <f t="shared" si="3"/>
        <v>5</v>
      </c>
      <c r="K12" s="52"/>
      <c r="L12" s="50"/>
      <c r="M12" s="53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>
      <c r="A13" s="42" t="s">
        <v>27</v>
      </c>
      <c r="B13" s="42">
        <v>16.8</v>
      </c>
      <c r="C13" s="44" t="str">
        <f>HYPERLINK("https://pastebin.com/hVbMC96R","https://pastebin.com/hVbMC96R")</f>
        <v>https://pastebin.com/hVbMC96R</v>
      </c>
      <c r="D13" s="45">
        <v>15.03</v>
      </c>
      <c r="E13" s="46" t="s">
        <v>28</v>
      </c>
      <c r="F13" s="47">
        <v>12.0</v>
      </c>
      <c r="H13" s="42">
        <f t="shared" si="1"/>
        <v>43.83</v>
      </c>
      <c r="I13" s="48">
        <f t="shared" si="2"/>
        <v>14.61</v>
      </c>
      <c r="J13" s="49">
        <f t="shared" si="3"/>
        <v>6</v>
      </c>
      <c r="K13" s="52"/>
      <c r="L13" s="50"/>
      <c r="M13" s="53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</row>
    <row r="14">
      <c r="A14" s="42" t="s">
        <v>29</v>
      </c>
      <c r="B14" s="42">
        <v>15.5</v>
      </c>
      <c r="C14" s="44" t="str">
        <f>HYPERLINK("https://pastebin.com/681dCrNh","https://pastebin.com/681dCrNh")</f>
        <v>https://pastebin.com/681dCrNh</v>
      </c>
      <c r="D14" s="45">
        <v>15.06</v>
      </c>
      <c r="E14" s="46" t="s">
        <v>30</v>
      </c>
      <c r="F14" s="47">
        <v>13.0</v>
      </c>
      <c r="H14" s="42">
        <f t="shared" si="1"/>
        <v>43.56</v>
      </c>
      <c r="I14" s="48">
        <f t="shared" si="2"/>
        <v>14.52</v>
      </c>
      <c r="J14" s="49">
        <f t="shared" si="3"/>
        <v>7</v>
      </c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</row>
    <row r="15">
      <c r="A15" s="42" t="s">
        <v>31</v>
      </c>
      <c r="B15" s="42">
        <v>15.1</v>
      </c>
      <c r="C15" s="44" t="str">
        <f>HYPERLINK("https://pastebin.com/SCjSDy57","https://pastebin.com/SCjSDy57")</f>
        <v>https://pastebin.com/SCjSDy57</v>
      </c>
      <c r="D15" s="45">
        <v>13.65</v>
      </c>
      <c r="E15" s="46" t="s">
        <v>32</v>
      </c>
      <c r="F15" s="47">
        <v>12.0</v>
      </c>
      <c r="H15" s="42">
        <f t="shared" si="1"/>
        <v>40.75</v>
      </c>
      <c r="I15" s="48">
        <f t="shared" si="2"/>
        <v>13.58333333</v>
      </c>
      <c r="J15" s="49">
        <f t="shared" si="3"/>
        <v>8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</row>
    <row r="16">
      <c r="A16" s="42" t="s">
        <v>33</v>
      </c>
      <c r="B16" s="42">
        <v>14.8</v>
      </c>
      <c r="C16" s="44" t="str">
        <f>HYPERLINK("https://pastebin.com/9SBJCefw","https://pastebin.com/9SBJCefw")</f>
        <v>https://pastebin.com/9SBJCefw</v>
      </c>
      <c r="D16" s="45">
        <v>12.29</v>
      </c>
      <c r="E16" s="46" t="s">
        <v>34</v>
      </c>
      <c r="F16" s="47">
        <v>13.0</v>
      </c>
      <c r="H16" s="42">
        <f t="shared" si="1"/>
        <v>40.09</v>
      </c>
      <c r="I16" s="48">
        <f t="shared" si="2"/>
        <v>13.36333333</v>
      </c>
      <c r="J16" s="49">
        <f t="shared" si="3"/>
        <v>9</v>
      </c>
      <c r="K16" s="54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</row>
    <row r="17">
      <c r="A17" s="42" t="s">
        <v>35</v>
      </c>
      <c r="B17" s="42">
        <v>14.5</v>
      </c>
      <c r="C17" s="44" t="str">
        <f>HYPERLINK("https://pastebin.com/fnNREjFy","https://pastebin.com/fnNREjFy")</f>
        <v>https://pastebin.com/fnNREjFy</v>
      </c>
      <c r="D17" s="45">
        <v>11.91</v>
      </c>
      <c r="E17" s="46" t="s">
        <v>36</v>
      </c>
      <c r="F17" s="47">
        <v>11.0</v>
      </c>
      <c r="H17" s="42">
        <f t="shared" si="1"/>
        <v>37.41</v>
      </c>
      <c r="I17" s="48">
        <f t="shared" si="2"/>
        <v>12.47</v>
      </c>
      <c r="J17" s="49">
        <f t="shared" si="3"/>
        <v>10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</row>
    <row r="18">
      <c r="A18" s="42" t="s">
        <v>37</v>
      </c>
      <c r="B18" s="42">
        <v>14.3</v>
      </c>
      <c r="C18" s="44" t="s">
        <v>38</v>
      </c>
      <c r="D18" s="45">
        <v>14.41</v>
      </c>
      <c r="E18" s="46" t="s">
        <v>39</v>
      </c>
      <c r="F18" s="47">
        <v>8.0</v>
      </c>
      <c r="H18" s="42">
        <f t="shared" si="1"/>
        <v>36.71</v>
      </c>
      <c r="I18" s="48">
        <f t="shared" si="2"/>
        <v>12.23666667</v>
      </c>
      <c r="J18" s="49">
        <f t="shared" si="3"/>
        <v>11</v>
      </c>
      <c r="K18" s="52"/>
      <c r="L18" s="50"/>
      <c r="M18" s="53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</row>
    <row r="19">
      <c r="A19" s="43" t="s">
        <v>40</v>
      </c>
      <c r="B19" s="43">
        <v>11.3</v>
      </c>
      <c r="C19" s="44" t="str">
        <f>HYPERLINK("https://pastebin.com/yUcuGMpx","https://pastebin.com/yUcuGMpx")</f>
        <v>https://pastebin.com/yUcuGMpx</v>
      </c>
      <c r="D19" s="45">
        <v>12.4</v>
      </c>
      <c r="E19" s="55" t="s">
        <v>41</v>
      </c>
      <c r="F19" s="56">
        <v>10.0</v>
      </c>
      <c r="H19" s="42">
        <f t="shared" si="1"/>
        <v>33.7</v>
      </c>
      <c r="I19" s="48">
        <f t="shared" si="2"/>
        <v>11.23333333</v>
      </c>
      <c r="J19" s="49">
        <f t="shared" si="3"/>
        <v>12</v>
      </c>
      <c r="K19" s="51"/>
      <c r="L19" s="50"/>
      <c r="M19" s="51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</row>
    <row r="20">
      <c r="A20" s="42" t="s">
        <v>42</v>
      </c>
      <c r="B20" s="42">
        <v>8.6</v>
      </c>
      <c r="C20" s="44" t="str">
        <f>HYPERLINK("https://pastebin.com/j8dQuyvd","https://pastebin.com/j8dQuyvd")</f>
        <v>https://pastebin.com/j8dQuyvd</v>
      </c>
      <c r="D20" s="45">
        <v>8.94</v>
      </c>
      <c r="E20" s="46" t="s">
        <v>43</v>
      </c>
      <c r="F20" s="47">
        <v>6.0</v>
      </c>
      <c r="H20" s="42">
        <f t="shared" si="1"/>
        <v>23.54</v>
      </c>
      <c r="I20" s="48">
        <f t="shared" si="2"/>
        <v>7.846666667</v>
      </c>
      <c r="J20" s="49">
        <f t="shared" si="3"/>
        <v>13</v>
      </c>
      <c r="K20" s="50"/>
      <c r="L20" s="53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</row>
    <row r="21">
      <c r="A21" s="42" t="s">
        <v>44</v>
      </c>
      <c r="B21" s="42">
        <v>2.6</v>
      </c>
      <c r="C21" s="44" t="str">
        <f>HYPERLINK("https://pastebin.com/LNHRsVME","https://pastebin.com/LNHRsVME")</f>
        <v>https://pastebin.com/LNHRsVME</v>
      </c>
      <c r="D21" s="45">
        <v>6.72</v>
      </c>
      <c r="E21" s="46" t="s">
        <v>45</v>
      </c>
      <c r="F21" s="47">
        <v>6.0</v>
      </c>
      <c r="H21" s="42">
        <f t="shared" si="1"/>
        <v>15.32</v>
      </c>
      <c r="I21" s="48">
        <f t="shared" si="2"/>
        <v>5.106666667</v>
      </c>
      <c r="J21" s="49">
        <f t="shared" si="3"/>
        <v>14</v>
      </c>
      <c r="K21" s="52"/>
      <c r="L21" s="50"/>
      <c r="M21" s="53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</row>
    <row r="23">
      <c r="A23" s="2"/>
      <c r="B23" s="2"/>
      <c r="C23" s="2"/>
      <c r="D23" s="2"/>
      <c r="E23" s="2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57" t="s">
        <v>46</v>
      </c>
      <c r="B24" s="58">
        <f>AVERAGE(B8:B21)</f>
        <v>14.02857143</v>
      </c>
      <c r="C24" s="58"/>
      <c r="D24" s="58">
        <f>AVERAGE(D8:D21)</f>
        <v>13.84714286</v>
      </c>
      <c r="E24" s="2"/>
      <c r="F24" s="58">
        <f>AVERAGE(F8:F21)</f>
        <v>12.17857143</v>
      </c>
      <c r="G24" s="2"/>
      <c r="H24" s="58">
        <f t="shared" ref="H24:I24" si="4">AVERAGE(H8:H21)</f>
        <v>40.05428571</v>
      </c>
      <c r="I24" s="58">
        <f t="shared" si="4"/>
        <v>13.35142857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57" t="s">
        <v>47</v>
      </c>
      <c r="B25" s="58">
        <f>STDEV(B8:B21)</f>
        <v>4.085137898</v>
      </c>
      <c r="C25" s="58"/>
      <c r="D25" s="58">
        <f>STDEV(D8:D21)</f>
        <v>3.249114503</v>
      </c>
      <c r="E25" s="2"/>
      <c r="F25" s="58">
        <f>STDEV(F8:F21)</f>
        <v>3.641941277</v>
      </c>
      <c r="G25" s="2"/>
      <c r="H25" s="58">
        <f t="shared" ref="H25:I25" si="5">STDEV(H8:H21)</f>
        <v>10.48058477</v>
      </c>
      <c r="I25" s="58">
        <f t="shared" si="5"/>
        <v>3.493528257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2"/>
      <c r="B26" s="2"/>
      <c r="C26" s="2"/>
      <c r="D26" s="2"/>
      <c r="E26" s="2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2"/>
      <c r="B27" s="2"/>
      <c r="C27" s="2"/>
      <c r="D27" s="2"/>
      <c r="E27" s="2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2"/>
      <c r="B28" s="2"/>
      <c r="C28" s="2"/>
      <c r="D28" s="2"/>
      <c r="E28" s="2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2"/>
      <c r="B29" s="2"/>
      <c r="C29" s="2"/>
      <c r="D29" s="2"/>
      <c r="E29" s="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2"/>
      <c r="B30" s="2"/>
      <c r="C30" s="2"/>
      <c r="D30" s="2"/>
      <c r="E30" s="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>
      <c r="A31" s="2"/>
      <c r="B31" s="2"/>
      <c r="C31" s="2"/>
      <c r="D31" s="2"/>
      <c r="E31" s="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2"/>
      <c r="B32" s="2"/>
      <c r="C32" s="2"/>
      <c r="D32" s="2"/>
      <c r="E32" s="2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2"/>
      <c r="B33" s="2"/>
      <c r="C33" s="2"/>
      <c r="D33" s="2"/>
      <c r="E33" s="2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2"/>
      <c r="B34" s="2"/>
      <c r="C34" s="2"/>
      <c r="D34" s="2"/>
      <c r="E34" s="2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2"/>
      <c r="B35" s="2"/>
      <c r="C35" s="2"/>
      <c r="D35" s="2"/>
      <c r="E35" s="2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2"/>
      <c r="B36" s="2"/>
      <c r="C36" s="2"/>
      <c r="D36" s="2"/>
      <c r="E36" s="2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2"/>
      <c r="B37" s="2"/>
      <c r="C37" s="2"/>
      <c r="D37" s="2"/>
      <c r="E37" s="2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2"/>
      <c r="B38" s="2"/>
      <c r="C38" s="2"/>
      <c r="D38" s="2"/>
      <c r="E38" s="2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2"/>
      <c r="B39" s="2"/>
      <c r="C39" s="2"/>
      <c r="D39" s="2"/>
      <c r="E39" s="2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2"/>
      <c r="B40" s="2"/>
      <c r="C40" s="2"/>
      <c r="D40" s="2"/>
      <c r="E40" s="2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2"/>
      <c r="B41" s="2"/>
      <c r="C41" s="2"/>
      <c r="D41" s="2"/>
      <c r="E41" s="2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2"/>
      <c r="B42" s="2"/>
      <c r="C42" s="2"/>
      <c r="D42" s="2"/>
      <c r="E42" s="2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2"/>
      <c r="B43" s="2"/>
      <c r="C43" s="2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2"/>
      <c r="B44" s="2"/>
      <c r="C44" s="2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2"/>
      <c r="B45" s="2"/>
      <c r="C45" s="2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2"/>
      <c r="B46" s="2"/>
      <c r="C46" s="2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2"/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2"/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2"/>
      <c r="C335" s="2"/>
      <c r="D335" s="2"/>
      <c r="E335" s="2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2"/>
      <c r="C337" s="2"/>
      <c r="D337" s="2"/>
      <c r="E337" s="2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2"/>
      <c r="C338" s="2"/>
      <c r="D338" s="2"/>
      <c r="E338" s="2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2"/>
      <c r="C340" s="2"/>
      <c r="D340" s="2"/>
      <c r="E340" s="2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2"/>
      <c r="C343" s="2"/>
      <c r="D343" s="2"/>
      <c r="E343" s="2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2"/>
      <c r="C345" s="2"/>
      <c r="D345" s="2"/>
      <c r="E345" s="2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2"/>
      <c r="C348" s="2"/>
      <c r="D348" s="2"/>
      <c r="E348" s="2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2"/>
      <c r="C350" s="2"/>
      <c r="D350" s="2"/>
      <c r="E350" s="2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2"/>
      <c r="C352" s="2"/>
      <c r="D352" s="2"/>
      <c r="E352" s="2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2"/>
      <c r="C354" s="2"/>
      <c r="D354" s="2"/>
      <c r="E354" s="2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2"/>
      <c r="C356" s="2"/>
      <c r="D356" s="2"/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2"/>
      <c r="C359" s="2"/>
      <c r="D359" s="2"/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2"/>
      <c r="C361" s="2"/>
      <c r="D361" s="2"/>
      <c r="E361" s="2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2"/>
      <c r="C362" s="2"/>
      <c r="D362" s="2"/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2"/>
      <c r="C431" s="2"/>
      <c r="D431" s="2"/>
      <c r="E431" s="2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2"/>
      <c r="C436" s="2"/>
      <c r="D436" s="2"/>
      <c r="E436" s="2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2"/>
      <c r="C438" s="2"/>
      <c r="D438" s="2"/>
      <c r="E438" s="2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2"/>
      <c r="C440" s="2"/>
      <c r="D440" s="2"/>
      <c r="E440" s="2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2"/>
      <c r="C441" s="2"/>
      <c r="D441" s="2"/>
      <c r="E441" s="2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2"/>
      <c r="C446" s="2"/>
      <c r="D446" s="2"/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2"/>
      <c r="C447" s="2"/>
      <c r="D447" s="2"/>
      <c r="E447" s="2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2"/>
      <c r="C449" s="2"/>
      <c r="D449" s="2"/>
      <c r="E449" s="2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2"/>
      <c r="C451" s="2"/>
      <c r="D451" s="2"/>
      <c r="E451" s="2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2"/>
      <c r="C452" s="2"/>
      <c r="D452" s="2"/>
      <c r="E452" s="2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2"/>
      <c r="C454" s="2"/>
      <c r="D454" s="2"/>
      <c r="E454" s="2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2"/>
      <c r="C456" s="2"/>
      <c r="D456" s="2"/>
      <c r="E456" s="2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2"/>
      <c r="C457" s="2"/>
      <c r="D457" s="2"/>
      <c r="E457" s="2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2"/>
      <c r="C546" s="2"/>
      <c r="D546" s="2"/>
      <c r="E546" s="2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2"/>
      <c r="C548" s="2"/>
      <c r="D548" s="2"/>
      <c r="E548" s="2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2"/>
      <c r="C549" s="2"/>
      <c r="D549" s="2"/>
      <c r="E549" s="2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2"/>
      <c r="C551" s="2"/>
      <c r="D551" s="2"/>
      <c r="E551" s="2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2"/>
      <c r="C554" s="2"/>
      <c r="D554" s="2"/>
      <c r="E554" s="2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2"/>
      <c r="C556" s="2"/>
      <c r="D556" s="2"/>
      <c r="E556" s="2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2"/>
      <c r="C558" s="2"/>
      <c r="D558" s="2"/>
      <c r="E558" s="2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2"/>
      <c r="C603" s="2"/>
      <c r="D603" s="2"/>
      <c r="E603" s="2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2"/>
      <c r="C604" s="2"/>
      <c r="D604" s="2"/>
      <c r="E604" s="2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2"/>
      <c r="C605" s="2"/>
      <c r="D605" s="2"/>
      <c r="E605" s="2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2"/>
      <c r="C609" s="2"/>
      <c r="D609" s="2"/>
      <c r="E609" s="2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2"/>
      <c r="C610" s="2"/>
      <c r="D610" s="2"/>
      <c r="E610" s="2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2"/>
      <c r="C847" s="2"/>
      <c r="D847" s="2"/>
      <c r="E847" s="2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2"/>
      <c r="C850" s="2"/>
      <c r="D850" s="2"/>
      <c r="E850" s="2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2"/>
      <c r="C853" s="2"/>
      <c r="D853" s="2"/>
      <c r="E853" s="2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2"/>
      <c r="C855" s="2"/>
      <c r="D855" s="2"/>
      <c r="E855" s="2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2"/>
      <c r="C857" s="2"/>
      <c r="D857" s="2"/>
      <c r="E857" s="2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2"/>
      <c r="C859" s="2"/>
      <c r="D859" s="2"/>
      <c r="E859" s="2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2"/>
      <c r="C861" s="2"/>
      <c r="D861" s="2"/>
      <c r="E861" s="2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2"/>
      <c r="C864" s="2"/>
      <c r="D864" s="2"/>
      <c r="E864" s="2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2"/>
      <c r="C866" s="2"/>
      <c r="D866" s="2"/>
      <c r="E866" s="2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2"/>
      <c r="C867" s="2"/>
      <c r="D867" s="2"/>
      <c r="E867" s="2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2"/>
      <c r="C868" s="2"/>
      <c r="D868" s="2"/>
      <c r="E868" s="2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2"/>
      <c r="C870" s="2"/>
      <c r="D870" s="2"/>
      <c r="E870" s="2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2"/>
      <c r="C872" s="2"/>
      <c r="D872" s="2"/>
      <c r="E872" s="2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2"/>
      <c r="C873" s="2"/>
      <c r="D873" s="2"/>
      <c r="E873" s="2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2"/>
      <c r="C875" s="2"/>
      <c r="D875" s="2"/>
      <c r="E875" s="2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2"/>
      <c r="C878" s="2"/>
      <c r="D878" s="2"/>
      <c r="E878" s="2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2"/>
      <c r="C880" s="2"/>
      <c r="D880" s="2"/>
      <c r="E880" s="2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2"/>
      <c r="C883" s="2"/>
      <c r="D883" s="2"/>
      <c r="E883" s="2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2"/>
      <c r="C885" s="2"/>
      <c r="D885" s="2"/>
      <c r="E885" s="2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2"/>
      <c r="C971" s="2"/>
      <c r="D971" s="2"/>
      <c r="E971" s="2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2"/>
      <c r="C974" s="2"/>
      <c r="D974" s="2"/>
      <c r="E974" s="2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2"/>
      <c r="C977" s="2"/>
      <c r="D977" s="2"/>
      <c r="E977" s="2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2"/>
      <c r="C979" s="2"/>
      <c r="D979" s="2"/>
      <c r="E979" s="2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2"/>
      <c r="C982" s="2"/>
      <c r="D982" s="2"/>
      <c r="E982" s="2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2"/>
      <c r="C984" s="2"/>
      <c r="D984" s="2"/>
      <c r="E984" s="2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2"/>
      <c r="C986" s="2"/>
      <c r="D986" s="2"/>
      <c r="E986" s="2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2"/>
      <c r="C989" s="2"/>
      <c r="D989" s="2"/>
      <c r="E989" s="2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2"/>
      <c r="C992" s="2"/>
      <c r="D992" s="2"/>
      <c r="E992" s="2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2"/>
      <c r="C994" s="2"/>
      <c r="D994" s="2"/>
      <c r="E994" s="2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2"/>
      <c r="C995" s="2"/>
      <c r="D995" s="2"/>
      <c r="E995" s="2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2"/>
      <c r="C997" s="2"/>
      <c r="D997" s="2"/>
      <c r="E997" s="2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2"/>
      <c r="C999" s="2"/>
      <c r="D999" s="2"/>
      <c r="E999" s="2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"/>
      <c r="B1000" s="2"/>
      <c r="C1000" s="2"/>
      <c r="D1000" s="2"/>
      <c r="E1000" s="2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2"/>
      <c r="B1001" s="2"/>
      <c r="C1001" s="2"/>
      <c r="D1001" s="2"/>
      <c r="E1001" s="2"/>
      <c r="F1001" s="3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>
      <c r="A1002" s="2"/>
      <c r="B1002" s="2"/>
      <c r="C1002" s="2"/>
      <c r="D1002" s="2"/>
      <c r="E1002" s="2"/>
      <c r="F1002" s="3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>
      <c r="A1003" s="2"/>
      <c r="B1003" s="2"/>
      <c r="C1003" s="2"/>
      <c r="D1003" s="2"/>
      <c r="E1003" s="2"/>
      <c r="F1003" s="3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>
      <c r="A1004" s="2"/>
      <c r="B1004" s="2"/>
      <c r="C1004" s="2"/>
      <c r="D1004" s="2"/>
      <c r="E1004" s="2"/>
      <c r="F1004" s="3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>
      <c r="A1005" s="2"/>
      <c r="B1005" s="2"/>
      <c r="C1005" s="2"/>
      <c r="D1005" s="2"/>
      <c r="E1005" s="2"/>
      <c r="F1005" s="3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>
      <c r="A1006" s="2"/>
      <c r="B1006" s="2"/>
      <c r="C1006" s="2"/>
      <c r="D1006" s="2"/>
      <c r="E1006" s="2"/>
      <c r="F1006" s="3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>
      <c r="A1007" s="2"/>
      <c r="B1007" s="2"/>
      <c r="C1007" s="2"/>
      <c r="D1007" s="2"/>
      <c r="E1007" s="2"/>
      <c r="F1007" s="3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>
      <c r="A1008" s="2"/>
      <c r="B1008" s="2"/>
      <c r="C1008" s="2"/>
      <c r="D1008" s="2"/>
      <c r="E1008" s="2"/>
      <c r="F1008" s="3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</sheetData>
  <mergeCells count="1">
    <mergeCell ref="G8:G21"/>
  </mergeCells>
  <hyperlinks>
    <hyperlink r:id="rId1" location="msg1421685" ref="B2"/>
    <hyperlink r:id="rId2" location="msg1421773" ref="B3"/>
    <hyperlink r:id="rId3" ref="E8"/>
    <hyperlink r:id="rId4" ref="E9"/>
    <hyperlink r:id="rId5" ref="E10"/>
    <hyperlink r:id="rId6" ref="C11"/>
    <hyperlink r:id="rId7" ref="E11"/>
    <hyperlink r:id="rId8" ref="E12"/>
    <hyperlink r:id="rId9" ref="E13"/>
    <hyperlink r:id="rId10" ref="E14"/>
    <hyperlink r:id="rId11" ref="E15"/>
    <hyperlink r:id="rId12" ref="E16"/>
    <hyperlink r:id="rId13" ref="E17"/>
    <hyperlink r:id="rId14" ref="C18"/>
    <hyperlink r:id="rId15" ref="E18"/>
    <hyperlink r:id="rId16" ref="E19"/>
    <hyperlink r:id="rId17" ref="E20"/>
    <hyperlink r:id="rId18" ref="E21"/>
  </hyperlinks>
  <drawing r:id="rId19"/>
</worksheet>
</file>